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2П'!$A$1:$E$41</definedName>
  </definedNames>
  <calcPr calcId="152511" fullPrecision="0"/>
</workbook>
</file>

<file path=xl/calcChain.xml><?xml version="1.0" encoding="utf-8"?>
<calcChain xmlns="http://schemas.openxmlformats.org/spreadsheetml/2006/main">
  <c r="E25" i="1" l="1"/>
  <c r="E19" i="1"/>
  <c r="E23" i="1"/>
  <c r="E34" i="1"/>
  <c r="B23" i="1"/>
  <c r="B24" i="1"/>
  <c r="B25" i="1"/>
  <c r="E24" i="1"/>
  <c r="E35" i="1"/>
  <c r="E36" i="1"/>
  <c r="D14" i="1"/>
</calcChain>
</file>

<file path=xl/sharedStrings.xml><?xml version="1.0" encoding="utf-8"?>
<sst xmlns="http://schemas.openxmlformats.org/spreadsheetml/2006/main" count="45" uniqueCount="45">
  <si>
    <t>на проектные (изыскательские) работы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</si>
  <si>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</si>
  <si>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</si>
  <si>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</si>
  <si>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</si>
  <si>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</si>
  <si>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НДС</t>
  </si>
  <si>
    <t>Всего по смете</t>
  </si>
  <si>
    <t>Итого по смете</t>
  </si>
  <si>
    <t xml:space="preserve">Стоимость проектных работ </t>
  </si>
  <si>
    <t>СОГЛАСОВАНО:</t>
  </si>
  <si>
    <t>СМЕТА</t>
  </si>
  <si>
    <t>18% от п.5</t>
  </si>
  <si>
    <t>руб.</t>
  </si>
  <si>
    <t>Таблица №8 Обмерные работы :</t>
  </si>
  <si>
    <t>Техническая документация</t>
  </si>
  <si>
    <t>Начальник сметного отдела</t>
  </si>
  <si>
    <t>п.2. Поэтажные планы здания -16,38%</t>
  </si>
  <si>
    <t>п.4.Поперечные и продольные разрезы с узлами сопряжений конструкций -21,34%</t>
  </si>
  <si>
    <t>п.6.Лестницы-3,82%</t>
  </si>
  <si>
    <t>К4=(0,1638+0,2134+0,0382)=0,4154</t>
  </si>
  <si>
    <t>Жилые дома: пятиэтажные</t>
  </si>
  <si>
    <t>Коб=0,05</t>
  </si>
  <si>
    <t>п.17. Ремонт (замена) системы газоснабжения - 5%</t>
  </si>
  <si>
    <t>Таблица №15 Обследование систем газоснабжения:</t>
  </si>
  <si>
    <t>Обследование технического состояния элементов системы. Описание конструктивной  схемы газового ввода в здание и изучение технической документации на газопроводы. Установление соответствия проекту существующей системы газоснабжения. Оценка технического состояния трубопроводов с выявлением дефектов.
стоимость работ п.6.6 - 3,1 т.руб.</t>
  </si>
  <si>
    <t xml:space="preserve">                                         УТВЕРЖДАЮ:</t>
  </si>
  <si>
    <t xml:space="preserve">Заместитель управляющего                                                                                                        Лицо, уполномоченное действовать от имени собственников, </t>
  </si>
  <si>
    <t>по подготовке производства                                                                                                        на основании протокола общего собрания собственников</t>
  </si>
  <si>
    <t>многоквартирных домов Ленинградской области»</t>
  </si>
  <si>
    <t>НО «Фонд капитального ремонта                                                                                                 №___________от_____________________20______г.</t>
  </si>
  <si>
    <t>_________________ М.В. Хабаров                                                                                                                  (Ф.И.О., подпись, без печати)</t>
  </si>
  <si>
    <t>(419,8*113,27*1,0*
0,4154+3,1*1000)*6,53</t>
  </si>
  <si>
    <t>Ктек = 6,53 (инд.2 кв.2025г.к 01.01.2001 на проектные работы (Письмо Минстроя России от 21.04.2025 г. № 23229-ИФ/09))</t>
  </si>
  <si>
    <t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Утвержденный приказом №96 от 12 марта 2012 г.
Табл. №1 п.1.5 A=275,0 тыс.руб; B=0.006 тыс.руб;
Vобщ= 22066 (м3);
Коэфф.перехода в тек.цены:
Ктек = 6,53 (инд.2 кв.2025г.к 01.01.2001 на проектные работы (Письмо Минстроя России от 21.04.2025 г. № 23229-ИФ/09))
Таблица 12</t>
  </si>
  <si>
    <t>Цпр = (а +в х Х) х Ки х Коб х Кусл.
(275 тыс.руб + 0.006 тыс.руб *22066) * 6,53* 0,05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</si>
  <si>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п.1.5 A=275,0 тыс.руб; B=0.006 тыс.руб;
Vобщ= 22066 (м3);
Коэфф.перехода в тек.цены:
Ктек = 6,53 (инд.2 кв.2025г.к 01.01.2001 на проектные работы (Письмо Минстроя России от 21.04.2025 г. № 23229-ИФ/09))
 ПОС Таблица 12 п.18-4%              </t>
  </si>
  <si>
    <t>Цпр = (а +в х Х) х Ки х Коб х Кусл.
(275 тыс.руб + 0.006 тыс.руб *22066) * 6,53* 0,05*0,04</t>
  </si>
  <si>
    <t xml:space="preserve">Государственный сметный норматив "Справочник базовых цен на проектные работы для строительства "Нормативы подготовки технической документации для капитального ремонта зданий и сооружений жилищно-гражданского назначения" п. 1.5  Таблица 1. пятиэтажные жилые дома
Табл. №1 п.1.5 A=275,0 тыс.руб; B=0.006 тыс.руб;
Vобщ= 22066 (м3);
Коэфф.перехода в тек.цены:
Ктек = 6,53 (инд.2 кв.2025г.к 01.01.2001 на проектные работы (Письмо Минстроя России от 21.04.2025 г. № 23229-ИФ/09))
Сметная документация  Таблица 12 п. 19 -5%        
</t>
  </si>
  <si>
    <t>Цпр = (а +в х Х) х Ки х Коб х Кусл.
(275 тыс.руб + 0.006 тыс.руб *22066) * 6,53* 0,05*0,05</t>
  </si>
  <si>
    <t xml:space="preserve">Государственный сметный норматив "Справочник базовых цен на обмерные работы и обследования зданий и сооружений" №270/пр от 25 апреля 2016 г.                                           Vобщ= 22066 (м3)                                                                                                                                                             Табл. №2 К1=419,8;                                                                                                                                                                                                                                                                                        Табл.№11 п.6 К3=1,0                                                                                                                                                                                                                                     </t>
  </si>
  <si>
    <t>Клосинский С.А.</t>
  </si>
  <si>
    <t xml:space="preserve">                                                                                                                                                           _____________________________________________</t>
  </si>
  <si>
    <t>Составлен с пересчетом на 2кв. 2025г.</t>
  </si>
  <si>
    <t xml:space="preserve"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</si>
</sst>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right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3" xfId="0" applyNumberFormat="1" applyFont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2" fillId="0" borderId="0" xfId="24" applyNumberFormat="1" applyFont="1" applyFill="1" applyBorder="1" applyAlignment="1">
      <alignment horizontal="right" vertical="center" wrapText="1"/>
    </xf>
    <xf numFmtId="4" fontId="22" fillId="0" borderId="0" xfId="24" applyNumberFormat="1" applyFont="1" applyFill="1" applyBorder="1" applyAlignment="1">
      <alignment horizontal="right" vertical="center" wrapText="1"/>
    </xf>
    <xf numFmtId="0" fontId="22" fillId="0" borderId="0" xfId="24" applyNumberFormat="1" applyFont="1" applyFill="1" applyBorder="1" applyAlignment="1">
      <alignment horizontal="left" vertical="center" wrapText="1"/>
    </xf>
    <xf numFmtId="4" fontId="0" fillId="0" borderId="0" xfId="0" applyNumberFormat="1" applyFont="1" applyAlignment="1">
      <alignment vertical="center"/>
    </xf>
    <xf numFmtId="0" fontId="17" fillId="0" borderId="12" xfId="0" applyNumberFormat="1" applyFon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NumberForma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2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0" fillId="0" borderId="17" xfId="18" applyFont="1" applyBorder="1" applyAlignment="1">
      <alignment horizontal="left" vertical="top"/>
    </xf>
    <xf numFmtId="0" fontId="18" fillId="0" borderId="17" xfId="18" applyFont="1" applyBorder="1" applyAlignment="1">
      <alignment horizontal="left"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20.5703125" style="2" customWidth="1"/>
    <col min="3" max="3" width="84.7109375" style="2" customWidth="1"/>
    <col min="4" max="4" width="18.140625" style="2" customWidth="1"/>
    <col min="5" max="5" width="12.5703125" style="2" customWidth="1"/>
    <col min="6" max="6" width="19.7109375" style="1" customWidth="1"/>
    <col min="7" max="16384" width="11.5703125" style="1"/>
  </cols>
  <sheetData>
    <row r="1" spans="1:16" s="19" customFormat="1" ht="12.75" customHeight="1" x14ac:dyDescent="0.2">
      <c r="A1" s="41" t="s">
        <v>10</v>
      </c>
      <c r="B1" s="41"/>
      <c r="C1" s="42" t="s">
        <v>26</v>
      </c>
      <c r="D1" s="42"/>
      <c r="E1" s="2"/>
      <c r="P1" s="20"/>
    </row>
    <row r="2" spans="1:16" s="19" customFormat="1" ht="12.75" customHeight="1" x14ac:dyDescent="0.2">
      <c r="A2" s="39" t="s">
        <v>27</v>
      </c>
      <c r="B2" s="39"/>
      <c r="C2" s="39"/>
      <c r="D2" s="39"/>
      <c r="E2" s="39"/>
      <c r="P2" s="20"/>
    </row>
    <row r="3" spans="1:16" s="19" customFormat="1" ht="12.75" customHeight="1" x14ac:dyDescent="0.2">
      <c r="A3" s="39" t="s">
        <v>28</v>
      </c>
      <c r="B3" s="39"/>
      <c r="C3" s="39"/>
      <c r="D3" s="39"/>
      <c r="E3" s="39"/>
      <c r="P3" s="20"/>
    </row>
    <row r="4" spans="1:16" s="19" customFormat="1" ht="12.75" customHeight="1" x14ac:dyDescent="0.2">
      <c r="A4" s="39" t="s">
        <v>30</v>
      </c>
      <c r="B4" s="39"/>
      <c r="C4" s="39"/>
      <c r="D4" s="39"/>
      <c r="E4" s="39"/>
      <c r="P4" s="20"/>
    </row>
    <row r="5" spans="1:16" s="19" customFormat="1" ht="12.75" customHeight="1" x14ac:dyDescent="0.2">
      <c r="A5" s="39" t="s">
        <v>29</v>
      </c>
      <c r="B5" s="39"/>
      <c r="C5" s="39"/>
      <c r="D5" s="39"/>
      <c r="E5" s="39"/>
      <c r="P5" s="20"/>
    </row>
    <row r="6" spans="1:16" s="19" customFormat="1" x14ac:dyDescent="0.2">
      <c r="A6" s="40" t="s">
        <v>42</v>
      </c>
      <c r="B6" s="40"/>
      <c r="C6" s="40"/>
      <c r="D6" s="40"/>
      <c r="E6" s="40"/>
      <c r="P6" s="20"/>
    </row>
    <row r="7" spans="1:16" s="19" customFormat="1" ht="12.75" customHeight="1" x14ac:dyDescent="0.2">
      <c r="A7" s="40" t="s">
        <v>31</v>
      </c>
      <c r="B7" s="40"/>
      <c r="C7" s="40"/>
      <c r="D7" s="40"/>
      <c r="E7" s="40"/>
      <c r="P7" s="21"/>
    </row>
    <row r="8" spans="1:16" s="19" customFormat="1" ht="12.75" customHeight="1" x14ac:dyDescent="0.2">
      <c r="A8" s="1"/>
      <c r="B8" s="1"/>
      <c r="C8" s="9"/>
      <c r="E8" s="1"/>
      <c r="P8" s="21"/>
    </row>
    <row r="9" spans="1:16" s="19" customFormat="1" x14ac:dyDescent="0.2">
      <c r="A9" s="2"/>
      <c r="B9" s="48" t="s">
        <v>11</v>
      </c>
      <c r="C9" s="48"/>
      <c r="D9" s="48"/>
      <c r="E9" s="2"/>
      <c r="P9" s="20"/>
    </row>
    <row r="10" spans="1:16" s="19" customFormat="1" x14ac:dyDescent="0.2">
      <c r="A10" s="2"/>
      <c r="B10" s="49" t="s">
        <v>0</v>
      </c>
      <c r="C10" s="49"/>
      <c r="D10" s="49"/>
      <c r="E10" s="2"/>
      <c r="P10" s="20"/>
    </row>
    <row r="11" spans="1:16" x14ac:dyDescent="0.2">
      <c r="A11" s="9"/>
      <c r="B11" s="9"/>
      <c r="C11" s="9"/>
      <c r="D11" s="9"/>
      <c r="E11" s="9"/>
    </row>
    <row r="12" spans="1:16" ht="46.5" customHeight="1" x14ac:dyDescent="0.2">
      <c r="A12" s="43" t="s">
        <v>44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3" spans="1:16" ht="18.75" customHeight="1" x14ac:dyDescent="0.2">
      <c r="A13" s="10"/>
      <c r="B13" s="11"/>
      <c r="C13" s="11"/>
      <c r="D13" s="11"/>
      <c r="E13" s="11"/>
    </row>
    <row r="14" spans="1:16" ht="19.5" customHeight="1" x14ac:dyDescent="0.2">
      <c r="A14" s="10"/>
      <c r="B14" s="11"/>
      <c r="C14" s="22" t="s">
        <v>9</v>
      </c>
      <c r="D14" s="23">
        <f>E36</f>
        <v>491472.43</v>
      </c>
      <c r="E14" s="24" t="s">
        <v>13</v>
      </c>
    </row>
    <row r="15" spans="1:16" x14ac:dyDescent="0.2">
      <c r="C15" s="1"/>
    </row>
    <row r="16" spans="1:16" x14ac:dyDescent="0.2">
      <c r="A16" s="50" t="s">
        <v>43</v>
      </c>
      <c r="B16" s="51"/>
      <c r="C16" s="51"/>
      <c r="D16" s="51"/>
      <c r="E16" s="51"/>
    </row>
    <row r="17" spans="1:6" ht="90" customHeight="1" x14ac:dyDescent="0.2">
      <c r="A17" s="15" t="s">
        <v>1</v>
      </c>
      <c r="B17" s="15" t="s">
        <v>2</v>
      </c>
      <c r="C17" s="15" t="s">
        <v>3</v>
      </c>
      <c r="D17" s="16" t="s">
        <v>4</v>
      </c>
      <c r="E17" s="15" t="s">
        <v>5</v>
      </c>
    </row>
    <row r="18" spans="1:6" x14ac:dyDescent="0.2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6" ht="127.5" x14ac:dyDescent="0.2">
      <c r="A19" s="37">
        <v>1</v>
      </c>
      <c r="B19" s="30" t="s">
        <v>21</v>
      </c>
      <c r="C19" s="12" t="s">
        <v>34</v>
      </c>
      <c r="D19" s="33" t="s">
        <v>35</v>
      </c>
      <c r="E19" s="34">
        <f>((275000+(6*22066))*6.53*0.05)</f>
        <v>133014.79</v>
      </c>
    </row>
    <row r="20" spans="1:6" x14ac:dyDescent="0.2">
      <c r="A20" s="35"/>
      <c r="B20" s="31"/>
      <c r="C20" s="28" t="s">
        <v>15</v>
      </c>
      <c r="D20" s="31"/>
      <c r="E20" s="35"/>
    </row>
    <row r="21" spans="1:6" x14ac:dyDescent="0.2">
      <c r="A21" s="35"/>
      <c r="B21" s="31"/>
      <c r="C21" s="27" t="s">
        <v>23</v>
      </c>
      <c r="D21" s="31"/>
      <c r="E21" s="35"/>
    </row>
    <row r="22" spans="1:6" x14ac:dyDescent="0.2">
      <c r="A22" s="38"/>
      <c r="B22" s="32"/>
      <c r="C22" s="27" t="s">
        <v>22</v>
      </c>
      <c r="D22" s="32"/>
      <c r="E22" s="36"/>
    </row>
    <row r="23" spans="1:6" ht="127.5" x14ac:dyDescent="0.2">
      <c r="A23" s="5">
        <v>2</v>
      </c>
      <c r="B23" s="4" t="str">
        <f>B19</f>
        <v>Жилые дома: пятиэтажные</v>
      </c>
      <c r="C23" s="29" t="s">
        <v>36</v>
      </c>
      <c r="D23" s="12" t="s">
        <v>37</v>
      </c>
      <c r="E23" s="13">
        <f>E19*0.04</f>
        <v>5320.59</v>
      </c>
    </row>
    <row r="24" spans="1:6" ht="142.5" customHeight="1" x14ac:dyDescent="0.2">
      <c r="A24" s="5">
        <v>3</v>
      </c>
      <c r="B24" s="4" t="str">
        <f>B23</f>
        <v>Жилые дома: пятиэтажные</v>
      </c>
      <c r="C24" s="29" t="s">
        <v>38</v>
      </c>
      <c r="D24" s="12" t="s">
        <v>39</v>
      </c>
      <c r="E24" s="13">
        <f>E19*0.05</f>
        <v>6650.74</v>
      </c>
    </row>
    <row r="25" spans="1:6" ht="82.5" customHeight="1" x14ac:dyDescent="0.2">
      <c r="A25" s="44">
        <v>4</v>
      </c>
      <c r="B25" s="30" t="str">
        <f>B24</f>
        <v>Жилые дома: пятиэтажные</v>
      </c>
      <c r="C25" s="29" t="s">
        <v>40</v>
      </c>
      <c r="D25" s="46" t="s">
        <v>32</v>
      </c>
      <c r="E25" s="47">
        <f>(419.8*22066/100*1*0.4154+3.1*1000)*6.53</f>
        <v>271515.94</v>
      </c>
    </row>
    <row r="26" spans="1:6" ht="15" customHeight="1" x14ac:dyDescent="0.2">
      <c r="A26" s="35"/>
      <c r="B26" s="31"/>
      <c r="C26" s="26" t="s">
        <v>14</v>
      </c>
      <c r="D26" s="31"/>
      <c r="E26" s="35"/>
    </row>
    <row r="27" spans="1:6" x14ac:dyDescent="0.2">
      <c r="A27" s="35"/>
      <c r="B27" s="31"/>
      <c r="C27" s="6" t="s">
        <v>17</v>
      </c>
      <c r="D27" s="31"/>
      <c r="E27" s="35"/>
    </row>
    <row r="28" spans="1:6" ht="15" customHeight="1" x14ac:dyDescent="0.2">
      <c r="A28" s="35"/>
      <c r="B28" s="31"/>
      <c r="C28" s="6" t="s">
        <v>18</v>
      </c>
      <c r="D28" s="31"/>
      <c r="E28" s="35"/>
    </row>
    <row r="29" spans="1:6" ht="14.25" customHeight="1" x14ac:dyDescent="0.2">
      <c r="A29" s="35"/>
      <c r="B29" s="31"/>
      <c r="C29" s="6" t="s">
        <v>19</v>
      </c>
      <c r="D29" s="31"/>
      <c r="E29" s="35"/>
    </row>
    <row r="30" spans="1:6" ht="14.25" customHeight="1" x14ac:dyDescent="0.2">
      <c r="A30" s="35"/>
      <c r="B30" s="31"/>
      <c r="C30" s="6" t="s">
        <v>20</v>
      </c>
      <c r="D30" s="31"/>
      <c r="E30" s="35"/>
      <c r="F30" s="25"/>
    </row>
    <row r="31" spans="1:6" ht="19.5" customHeight="1" x14ac:dyDescent="0.2">
      <c r="A31" s="35"/>
      <c r="B31" s="31"/>
      <c r="C31" s="26" t="s">
        <v>24</v>
      </c>
      <c r="D31" s="31"/>
      <c r="E31" s="35"/>
    </row>
    <row r="32" spans="1:6" ht="63.75" x14ac:dyDescent="0.2">
      <c r="A32" s="35"/>
      <c r="B32" s="31"/>
      <c r="C32" s="29" t="s">
        <v>25</v>
      </c>
      <c r="D32" s="31"/>
      <c r="E32" s="35"/>
    </row>
    <row r="33" spans="1:6" ht="24.75" customHeight="1" x14ac:dyDescent="0.2">
      <c r="A33" s="38"/>
      <c r="B33" s="45"/>
      <c r="C33" s="6" t="s">
        <v>33</v>
      </c>
      <c r="D33" s="45"/>
      <c r="E33" s="38"/>
    </row>
    <row r="34" spans="1:6" ht="16.5" customHeight="1" x14ac:dyDescent="0.2">
      <c r="A34" s="5">
        <v>5</v>
      </c>
      <c r="B34" s="8" t="s">
        <v>8</v>
      </c>
      <c r="C34" s="8"/>
      <c r="D34" s="8"/>
      <c r="E34" s="14">
        <f>E19+E23+E24+E25</f>
        <v>416502.06</v>
      </c>
      <c r="F34" s="25"/>
    </row>
    <row r="35" spans="1:6" ht="16.5" customHeight="1" x14ac:dyDescent="0.2">
      <c r="A35" s="5">
        <v>6</v>
      </c>
      <c r="B35" s="8" t="s">
        <v>6</v>
      </c>
      <c r="C35" s="8"/>
      <c r="D35" s="8" t="s">
        <v>12</v>
      </c>
      <c r="E35" s="14">
        <f>E34*0.18</f>
        <v>74970.37</v>
      </c>
    </row>
    <row r="36" spans="1:6" ht="16.5" customHeight="1" x14ac:dyDescent="0.2">
      <c r="A36" s="7"/>
      <c r="B36" s="17" t="s">
        <v>7</v>
      </c>
      <c r="C36" s="8"/>
      <c r="D36" s="8"/>
      <c r="E36" s="18">
        <f>E34+E35</f>
        <v>491472.43</v>
      </c>
    </row>
    <row r="41" spans="1:6" ht="20.25" customHeight="1" x14ac:dyDescent="0.2">
      <c r="C41" s="2" t="s">
        <v>16</v>
      </c>
      <c r="D41" s="2" t="s">
        <v>41</v>
      </c>
    </row>
  </sheetData>
  <mergeCells count="21">
    <mergeCell ref="F12:L12"/>
    <mergeCell ref="A25:A33"/>
    <mergeCell ref="B25:B33"/>
    <mergeCell ref="D25:D33"/>
    <mergeCell ref="E25:E33"/>
    <mergeCell ref="A16:E16"/>
    <mergeCell ref="A12:E12"/>
    <mergeCell ref="A1:B1"/>
    <mergeCell ref="C1:D1"/>
    <mergeCell ref="A2:E2"/>
    <mergeCell ref="A3:E3"/>
    <mergeCell ref="A4:E4"/>
    <mergeCell ref="B19:B22"/>
    <mergeCell ref="D19:D22"/>
    <mergeCell ref="E19:E22"/>
    <mergeCell ref="A19:A22"/>
    <mergeCell ref="A5:E5"/>
    <mergeCell ref="A7:E7"/>
    <mergeCell ref="A6:E6"/>
    <mergeCell ref="B9:D9"/>
    <mergeCell ref="B10:D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2017-08-22T12:44:02Z</cp:lastPrinted>
  <dcterms:created xsi:type="dcterms:W3CDTF">2009-10-12T11:06:46Z</dcterms:created>
  <dcterms:modified xsi:type="dcterms:W3CDTF">2025-07-16T10:09:44Z</dcterms:modified>
</cp:coreProperties>
</file>